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<sst xmlns="http://schemas.openxmlformats.org/spreadsheetml/2006/main" count="277" uniqueCount="209">
  <si>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</si>
  <si>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</si>
  <si>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</si>
  <si>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</si>
  <si>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</si>
  <si>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</si>
  <si>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</si>
  <si>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</si>
  <si>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</si>
  <si>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</si>
  <si>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</si>
  <si>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</si>
  <si>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</si>
  <si>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</si>
  <si>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</si>
  <si>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</si>
  <si>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</si>
  <si>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</si>
  <si>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</si>
  <si>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</si>
  <si>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</si>
  <si>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</si>
  <si>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</si>
  <si>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</si>
  <si>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</si>
  <si>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</si>
  <si>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</si>
  <si>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</si>
  <si>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</si>
  <si>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</si>
  <si>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</si>
  <si>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</si>
  <si>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</si>
  <si>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</si>
  <si>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</si>
  <si>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</si>
  <si>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</si>
  <si>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</si>
  <si>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</si>
  <si>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</si>
  <si>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</si>
  <si>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</si>
  <si>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</si>
  <si>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</si>
  <si>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</si>
  <si>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</si>
  <si>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</si>
  <si>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</si>
  <si>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</si>
  <si>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</si>
  <si>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</si>
  <si>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</si>
  <si>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</si>
  <si>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</si>
  <si>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</si>
  <si>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</si>
  <si>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</si>
  <si>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</si>
  <si>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</si>
  <si>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</si>
  <si>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</si>
  <si>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</si>
  <si>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</si>
  <si>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</si>
  <si>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</si>
  <si>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</si>
  <si>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</si>
  <si>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</si>
  <si>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</si>
  <si>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</si>
  <si>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</si>
  <si>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</si>
  <si>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</si>
  <si>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</si>
  <si>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</si>
  <si>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</si>
  <si>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</si>
  <si>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</si>
  <si>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</si>
  <si>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</si>
  <si>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</si>
  <si>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</si>
  <si>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</si>
  <si>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</si>
  <si>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</si>
  <si>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</si>
  <si>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</si>
  <si>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</si>
  <si>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</si>
  <si>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</si>
  <si>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</si>
  <si>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</si>
  <si>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</si>
  <si>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</si>
  <si>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</si>
  <si>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</si>
  <si>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</si>
  <si>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</si>
  <si>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</si>
  <si>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</si>
  <si>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</si>
  <si>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</si>
  <si>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</si>
  <si>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</si>
  <si>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</si>
  <si>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</si>
  <si>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</si>
  <si>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</si>
  <si>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</si>
  <si>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</si>
  <si>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</si>
  <si>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</si>
  <si>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</si>
  <si>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</si>
  <si>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</si>
  <si>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</si>
  <si>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</si>
  <si>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</si>
  <si>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</si>
  <si>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</si>
  <si>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</si>
  <si>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</si>
  <si>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</si>
  <si>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</si>
  <si>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</si>
  <si>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</si>
  <si>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</si>
  <si>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</si>
  <si>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</si>
  <si>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</si>
  <si>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</si>
  <si>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</si>
  <si>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</si>
  <si>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</si>
  <si>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</si>
  <si>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</si>
  <si>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</si>
  <si>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</si>
  <si>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</si>
  <si>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</si>
  <si>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</si>
  <si>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</si>
  <si>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</si>
  <si>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</si>
  <si>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</si>
  <si>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</si>
  <si>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</si>
  <si>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</si>
  <si>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</si>
  <si>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</si>
  <si>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</si>
  <si>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</si>
  <si>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</si>
  <si>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</si>
  <si>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</si>
  <si>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</si>
  <si>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</si>
  <si>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</si>
  <si>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</si>
  <si>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</si>
  <si>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</si>
  <si>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</si>
  <si>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</si>
  <si>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</si>
  <si>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</si>
  <si>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</si>
  <si>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</si>
  <si>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</si>
  <si>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</si>
  <si>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</si>
  <si>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</si>
  <si>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</si>
  <si>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</si>
  <si>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</si>
  <si>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</si>
  <si>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</si>
  <si>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</si>
  <si>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</si>
  <si>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</si>
  <si>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</si>
  <si>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</si>
  <si>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</si>
  <si>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</si>
  <si>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</si>
  <si>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</si>
  <si>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</si>
  <si>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</si>
  <si>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</si>
  <si>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</si>
  <si>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</si>
  <si>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</si>
  <si>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</si>
  <si>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</si>
  <si>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</si>
  <si>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</si>
  <si>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</si>
  <si>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</si>
  <si>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</si>
  <si>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</si>
  <si>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</si>
  <si>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</si>
  <si>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</si>
  <si>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Близнюківський районний суд Харківської області</t>
  </si>
  <si>
    <t>64800.смт.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</si>
  <si>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</si>
  <si>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</si>
  <si>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>Є.Ю. Шейка</t>
  </si>
  <si>
    <t>А.О. Білоус</t>
  </si>
  <si>
    <t>22 жовтня 2019 року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</si>
</sst>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&amp;L665532EB&amp;C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53</v>
      </c>
      <c r="F6" s="90">
        <v>36</v>
      </c>
      <c r="G6" s="90"/>
      <c r="H6" s="90">
        <v>38</v>
      </c>
      <c r="I6" s="90" t="s">
        <v>172</v>
      </c>
      <c r="J6" s="90">
        <v>15</v>
      </c>
      <c r="K6" s="91">
        <v>3</v>
      </c>
      <c r="L6" s="101">
        <f>E6-F6</f>
        <v>17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308</v>
      </c>
      <c r="F7" s="90">
        <v>301</v>
      </c>
      <c r="G7" s="90"/>
      <c r="H7" s="90">
        <v>298</v>
      </c>
      <c r="I7" s="90">
        <v>254</v>
      </c>
      <c r="J7" s="90">
        <v>10</v>
      </c>
      <c r="K7" s="91"/>
      <c r="L7" s="101">
        <f>E7-F7</f>
        <v>7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53</v>
      </c>
      <c r="F9" s="90">
        <v>48</v>
      </c>
      <c r="G9" s="90"/>
      <c r="H9" s="90">
        <v>52</v>
      </c>
      <c r="I9" s="90">
        <v>40</v>
      </c>
      <c r="J9" s="90">
        <v>1</v>
      </c>
      <c r="K9" s="91"/>
      <c r="L9" s="101">
        <f>E9-F9</f>
        <v>5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417</v>
      </c>
      <c r="F15" s="104">
        <f>SUM(F6:F14)</f>
        <v>388</v>
      </c>
      <c r="G15" s="104">
        <f>SUM(G6:G14)</f>
        <v>0</v>
      </c>
      <c r="H15" s="104">
        <f>SUM(H6:H14)</f>
        <v>391</v>
      </c>
      <c r="I15" s="104">
        <f>SUM(I6:I14)</f>
        <v>297</v>
      </c>
      <c r="J15" s="104">
        <f>SUM(J6:J14)</f>
        <v>26</v>
      </c>
      <c r="K15" s="104">
        <f>SUM(K6:K14)</f>
        <v>3</v>
      </c>
      <c r="L15" s="101">
        <f>E15-F15</f>
        <v>29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4</v>
      </c>
      <c r="F16" s="92">
        <v>4</v>
      </c>
      <c r="G16" s="92"/>
      <c r="H16" s="92">
        <v>4</v>
      </c>
      <c r="I16" s="92">
        <v>2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2</v>
      </c>
      <c r="G17" s="92"/>
      <c r="H17" s="92">
        <v>2</v>
      </c>
      <c r="I17" s="92">
        <v>2</v>
      </c>
      <c r="J17" s="92"/>
      <c r="K17" s="91"/>
      <c r="L17" s="101">
        <f>E17-F17</f>
        <v>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</v>
      </c>
      <c r="F19" s="91">
        <v>1</v>
      </c>
      <c r="G19" s="91"/>
      <c r="H19" s="91">
        <v>3</v>
      </c>
      <c r="I19" s="91">
        <v>3</v>
      </c>
      <c r="J19" s="91"/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7</v>
      </c>
      <c r="F24" s="91">
        <v>5</v>
      </c>
      <c r="G24" s="91"/>
      <c r="H24" s="91">
        <v>7</v>
      </c>
      <c r="I24" s="91">
        <v>5</v>
      </c>
      <c r="J24" s="91"/>
      <c r="K24" s="91"/>
      <c r="L24" s="101">
        <f>E24-F24</f>
        <v>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28</v>
      </c>
      <c r="F25" s="91">
        <v>28</v>
      </c>
      <c r="G25" s="91"/>
      <c r="H25" s="91">
        <v>25</v>
      </c>
      <c r="I25" s="91">
        <v>21</v>
      </c>
      <c r="J25" s="91">
        <v>3</v>
      </c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196</v>
      </c>
      <c r="F27" s="91">
        <v>185</v>
      </c>
      <c r="G27" s="91"/>
      <c r="H27" s="91">
        <v>183</v>
      </c>
      <c r="I27" s="91">
        <v>164</v>
      </c>
      <c r="J27" s="91">
        <v>13</v>
      </c>
      <c r="K27" s="91"/>
      <c r="L27" s="101">
        <f>E27-F27</f>
        <v>11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207</v>
      </c>
      <c r="F28" s="91">
        <v>167</v>
      </c>
      <c r="G28" s="91">
        <v>1</v>
      </c>
      <c r="H28" s="91">
        <v>140</v>
      </c>
      <c r="I28" s="91">
        <v>116</v>
      </c>
      <c r="J28" s="91">
        <v>67</v>
      </c>
      <c r="K28" s="91">
        <v>1</v>
      </c>
      <c r="L28" s="101">
        <f>E28-F28</f>
        <v>40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23</v>
      </c>
      <c r="F29" s="91">
        <v>23</v>
      </c>
      <c r="G29" s="91"/>
      <c r="H29" s="91">
        <v>23</v>
      </c>
      <c r="I29" s="91">
        <v>17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18</v>
      </c>
      <c r="F30" s="91">
        <v>17</v>
      </c>
      <c r="G30" s="91"/>
      <c r="H30" s="91">
        <v>15</v>
      </c>
      <c r="I30" s="91">
        <v>14</v>
      </c>
      <c r="J30" s="91">
        <v>3</v>
      </c>
      <c r="K30" s="91"/>
      <c r="L30" s="101">
        <f>E30-F30</f>
        <v>1</v>
      </c>
    </row>
    <row r="31" spans="1:12" ht="15.75" customHeight="1">
      <c r="A31" s="167"/>
      <c r="B31" s="164" t="s">
        <v>34</v>
      </c>
      <c r="C31" s="165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>
        <v>1</v>
      </c>
      <c r="J35" s="91"/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37</v>
      </c>
      <c r="F36" s="91">
        <v>34</v>
      </c>
      <c r="G36" s="91"/>
      <c r="H36" s="91">
        <v>35</v>
      </c>
      <c r="I36" s="91">
        <v>26</v>
      </c>
      <c r="J36" s="91">
        <v>2</v>
      </c>
      <c r="K36" s="91"/>
      <c r="L36" s="101">
        <f>E36-F36</f>
        <v>3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329</v>
      </c>
      <c r="F40" s="91">
        <v>284</v>
      </c>
      <c r="G40" s="91">
        <v>1</v>
      </c>
      <c r="H40" s="91">
        <v>241</v>
      </c>
      <c r="I40" s="91">
        <v>178</v>
      </c>
      <c r="J40" s="91">
        <v>88</v>
      </c>
      <c r="K40" s="91">
        <v>1</v>
      </c>
      <c r="L40" s="101">
        <f>E40-F40</f>
        <v>45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177</v>
      </c>
      <c r="F41" s="91">
        <v>171</v>
      </c>
      <c r="G41" s="91"/>
      <c r="H41" s="91">
        <v>170</v>
      </c>
      <c r="I41" s="91" t="s">
        <v>172</v>
      </c>
      <c r="J41" s="91">
        <v>7</v>
      </c>
      <c r="K41" s="91"/>
      <c r="L41" s="101">
        <f>E41-F41</f>
        <v>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181</v>
      </c>
      <c r="F45" s="91">
        <f aca="true" t="shared" si="0" ref="F45:K45">F41+F43+F44</f>
        <v>175</v>
      </c>
      <c r="G45" s="91">
        <f t="shared" si="0"/>
        <v>0</v>
      </c>
      <c r="H45" s="91">
        <f t="shared" si="0"/>
        <v>174</v>
      </c>
      <c r="I45" s="91">
        <f>I43+I44</f>
        <v>4</v>
      </c>
      <c r="J45" s="91">
        <f t="shared" si="0"/>
        <v>7</v>
      </c>
      <c r="K45" s="91">
        <f t="shared" si="0"/>
        <v>0</v>
      </c>
      <c r="L45" s="101">
        <f>E45-F45</f>
        <v>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934</v>
      </c>
      <c r="F46" s="91">
        <f aca="true" t="shared" si="1" ref="F46:K46">F15+F24+F40+F45</f>
        <v>852</v>
      </c>
      <c r="G46" s="91">
        <f t="shared" si="1"/>
        <v>1</v>
      </c>
      <c r="H46" s="91">
        <f t="shared" si="1"/>
        <v>813</v>
      </c>
      <c r="I46" s="91">
        <f t="shared" si="1"/>
        <v>484</v>
      </c>
      <c r="J46" s="91">
        <f t="shared" si="1"/>
        <v>121</v>
      </c>
      <c r="K46" s="91">
        <f t="shared" si="1"/>
        <v>4</v>
      </c>
      <c r="L46" s="101">
        <f>E46-F46</f>
        <v>82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&amp;L665532EB&amp;CФорма № 1-мзс, Підрозділ: Близнюківський районний суд Харківської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16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8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6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59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/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/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>
        <v>1</v>
      </c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&amp;L665532EB&amp;CФорма № 1-мзс, Підрозділ: Близнюківський районний суд Харківської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38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35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1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1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>
        <v>2</v>
      </c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115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2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4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3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57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195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134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5383056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78466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366</v>
      </c>
      <c r="F55" s="96">
        <v>24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190</v>
      </c>
      <c r="F57" s="96">
        <v>49</v>
      </c>
      <c r="G57" s="96">
        <v>1</v>
      </c>
      <c r="H57" s="96"/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174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317</v>
      </c>
      <c r="G62" s="118">
        <v>2401178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199</v>
      </c>
      <c r="G63" s="119">
        <v>2174837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118</v>
      </c>
      <c r="G64" s="119">
        <v>226341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118</v>
      </c>
      <c r="G65" s="120">
        <v>74624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&amp;L665532EB&amp;CФорма № 1-мзс, Підрозділ: Близнюківський районний суд Харківської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3.3057851239669422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11.538461538461538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1.1363636363636365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95.4225352112676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271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311.3333333333333</v>
      </c>
    </row>
    <row r="11" spans="1:4" ht="16.5" customHeight="1">
      <c r="A11" s="226" t="s">
        <v>63</v>
      </c>
      <c r="B11" s="228"/>
      <c r="C11" s="14">
        <v>9</v>
      </c>
      <c r="D11" s="94">
        <v>31</v>
      </c>
    </row>
    <row r="12" spans="1:4" ht="16.5" customHeight="1">
      <c r="A12" s="318" t="s">
        <v>106</v>
      </c>
      <c r="B12" s="318"/>
      <c r="C12" s="14">
        <v>10</v>
      </c>
      <c r="D12" s="94">
        <v>18</v>
      </c>
    </row>
    <row r="13" spans="1:4" ht="16.5" customHeight="1">
      <c r="A13" s="318" t="s">
        <v>31</v>
      </c>
      <c r="B13" s="318"/>
      <c r="C13" s="14">
        <v>11</v>
      </c>
      <c r="D13" s="94">
        <v>21</v>
      </c>
    </row>
    <row r="14" spans="1:4" ht="16.5" customHeight="1">
      <c r="A14" s="318" t="s">
        <v>107</v>
      </c>
      <c r="B14" s="318"/>
      <c r="C14" s="14">
        <v>12</v>
      </c>
      <c r="D14" s="94">
        <v>65</v>
      </c>
    </row>
    <row r="15" spans="1:4" ht="16.5" customHeight="1">
      <c r="A15" s="318" t="s">
        <v>111</v>
      </c>
      <c r="B15" s="318"/>
      <c r="C15" s="14">
        <v>13</v>
      </c>
      <c r="D15" s="94">
        <v>12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&amp;L665532EB&amp;CФорма № 1-мзс, Підрозділ: Близнюківський районний суд Харківської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</cp:lastModifiedBy>
  <cp:lastPrinted>2018-03-28T07:45:37Z</cp:lastPrinted>
  <dcterms:created xsi:type="dcterms:W3CDTF">2004-04-20T14:33:35Z</dcterms:created>
  <dcterms:modified xsi:type="dcterms:W3CDTF">2020-04-14T04:45:55Z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665532EB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